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025" tabRatio="623" activeTab="0"/>
  </bookViews>
  <sheets>
    <sheet name="Дотация 2012 ОКОНЧАТЕЛЬНО" sheetId="1" r:id="rId1"/>
  </sheets>
  <definedNames>
    <definedName name="_xlnm.Print_Area" localSheetId="0">'Дотация 2012 ОКОНЧАТЕЛЬНО'!$A$1:$I$20</definedName>
  </definedNames>
  <calcPr fullCalcOnLoad="1"/>
</workbook>
</file>

<file path=xl/sharedStrings.xml><?xml version="1.0" encoding="utf-8"?>
<sst xmlns="http://schemas.openxmlformats.org/spreadsheetml/2006/main" count="38" uniqueCount="38">
  <si>
    <t>Муниципальный район</t>
  </si>
  <si>
    <t>Piп</t>
  </si>
  <si>
    <t>МО "Город Белоусово"</t>
  </si>
  <si>
    <t>МО "Город Кременки"</t>
  </si>
  <si>
    <t>СП село Восход</t>
  </si>
  <si>
    <t>СП деревня Верховье</t>
  </si>
  <si>
    <t>СП село Высокиничи</t>
  </si>
  <si>
    <t>СП деревня Корсаково</t>
  </si>
  <si>
    <t>СП село Совхоз "Победа"</t>
  </si>
  <si>
    <t>СП село Тарутино</t>
  </si>
  <si>
    <t>СП деревня Тростье</t>
  </si>
  <si>
    <t>СП село Трубино</t>
  </si>
  <si>
    <t>СП село Совхоз "Чаусово"</t>
  </si>
  <si>
    <t>СП деревня Чубарово</t>
  </si>
  <si>
    <t>Всего:</t>
  </si>
  <si>
    <t>СП село Троицкое</t>
  </si>
  <si>
    <t>Hiп</t>
  </si>
  <si>
    <t>Индекс налогового потенциала</t>
  </si>
  <si>
    <t>Отношение индекса налогового потенциала к индексу бюджетных расходов</t>
  </si>
  <si>
    <t>ИНПiп/ИБРiп</t>
  </si>
  <si>
    <t>А</t>
  </si>
  <si>
    <t>1</t>
  </si>
  <si>
    <t>2</t>
  </si>
  <si>
    <t>Отношение численности поселения к условному показателю (гр.5)</t>
  </si>
  <si>
    <t>Hiп/(ИНПiп/ИБРiп)</t>
  </si>
  <si>
    <t>Hiп/(ИНПiп/ИБРiп) / Σ(Hiп/(ИНПiп/ИБРiп)</t>
  </si>
  <si>
    <t>ИБРiп=(Piп/Hiп)/ (Rпо/Чртi)</t>
  </si>
  <si>
    <t>ИНПiп=НПiп/НП</t>
  </si>
  <si>
    <t>Дiп=Wдпi х (Hiп/(ИНПiп/ИБРiп)/Σ(Hiп/(ИНПiп/ИБРiп)</t>
  </si>
  <si>
    <t>Дотация на 2011 год</t>
  </si>
  <si>
    <t>СП село Истье</t>
  </si>
  <si>
    <t>В целом по Жуковскому району (без г. Жукова)</t>
  </si>
  <si>
    <t>Дотация на 2010 год</t>
  </si>
  <si>
    <t>Расчет дотации на выравнивание бюджетной обеспеченности поселений на 2012 год = 2013 год = 2014 год</t>
  </si>
  <si>
    <t>Расчетный показатель общей стоимости предоставленных бюджетных услуг на 2012 год</t>
  </si>
  <si>
    <t>Индекс бюджетных расходов на 2012 год</t>
  </si>
  <si>
    <t>Дотация на 2012 год</t>
  </si>
  <si>
    <t>Численность всего (на 1.01.11) тыс. чел.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</si>
</sst>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  <numFmt numFmtId="172" formatCode="0.0"/>
    <numFmt numFmtId="173" formatCode="0.0000"/>
    <numFmt numFmtId="174" formatCode="0.000"/>
    <numFmt numFmtId="175" formatCode="0.00000"/>
    <numFmt numFmtId="176" formatCode="0.00000000"/>
    <numFmt numFmtId="177" formatCode="0.0000000"/>
    <numFmt numFmtId="178" formatCode="0.000000"/>
    <numFmt numFmtId="179" formatCode="0.000000000"/>
    <numFmt numFmtId="180" formatCode="_-* #,##0.000_р_._-;\-* #,##0.000_р_._-;_-* &quot;-&quot;??_р_._-;_-@_-"/>
    <numFmt numFmtId="181" formatCode="_-* #,##0.0_р_._-;\-* #,##0.0_р_._-;_-* &quot;-&quot;??_р_._-;_-@_-"/>
    <numFmt numFmtId="182" formatCode="_-* #,##0_р_._-;\-* #,##0_р_._-;_-* &quot;-&quot;??_р_._-;_-@_-"/>
    <numFmt numFmtId="183" formatCode="0.0%"/>
    <numFmt numFmtId="184" formatCode="#,##0.0000000000"/>
    <numFmt numFmtId="185" formatCode="#,##0.00000000000"/>
    <numFmt numFmtId="186" formatCode="#,##0.000000000000"/>
    <numFmt numFmtId="187" formatCode="#,##0.0000000000000"/>
    <numFmt numFmtId="188" formatCode="#,##0.00000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1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color indexed="16"/>
      <name val="Arial"/>
      <family val="2"/>
    </font>
    <font>
      <sz val="12"/>
      <color indexed="12"/>
      <name val="Arial"/>
      <family val="2"/>
    </font>
    <font>
      <sz val="12"/>
      <color indexed="17"/>
      <name val="Arial"/>
      <family val="2"/>
    </font>
    <font>
      <sz val="14"/>
      <color indexed="16"/>
      <name val="Arial Cyr"/>
      <family val="0"/>
    </font>
    <font>
      <sz val="12"/>
      <color indexed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right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right" wrapText="1"/>
    </xf>
    <xf numFmtId="4" fontId="7" fillId="0" borderId="1" xfId="0" applyNumberFormat="1" applyFont="1" applyFill="1" applyBorder="1" applyAlignment="1">
      <alignment horizontal="right" wrapText="1"/>
    </xf>
    <xf numFmtId="165" fontId="7" fillId="0" borderId="1" xfId="0" applyNumberFormat="1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" fontId="7" fillId="2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right" wrapText="1"/>
    </xf>
    <xf numFmtId="165" fontId="9" fillId="0" borderId="1" xfId="0" applyNumberFormat="1" applyFont="1" applyFill="1" applyBorder="1" applyAlignment="1">
      <alignment horizontal="right" wrapText="1"/>
    </xf>
    <xf numFmtId="165" fontId="10" fillId="0" borderId="1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Alignment="1">
      <alignment wrapText="1"/>
    </xf>
    <xf numFmtId="3" fontId="9" fillId="0" borderId="0" xfId="0" applyNumberFormat="1" applyFont="1" applyFill="1" applyBorder="1" applyAlignment="1">
      <alignment horizontal="right" wrapText="1"/>
    </xf>
    <xf numFmtId="49" fontId="9" fillId="0" borderId="1" xfId="0" applyNumberFormat="1" applyFont="1" applyFill="1" applyBorder="1" applyAlignment="1">
      <alignment horizontal="left" vertical="center" wrapText="1"/>
    </xf>
    <xf numFmtId="3" fontId="7" fillId="2" borderId="0" xfId="0" applyNumberFormat="1" applyFont="1" applyFill="1" applyBorder="1" applyAlignment="1">
      <alignment wrapText="1"/>
    </xf>
    <xf numFmtId="165" fontId="8" fillId="0" borderId="1" xfId="0" applyNumberFormat="1" applyFont="1" applyFill="1" applyBorder="1" applyAlignment="1">
      <alignment horizontal="right" wrapText="1"/>
    </xf>
    <xf numFmtId="3" fontId="11" fillId="0" borderId="1" xfId="0" applyNumberFormat="1" applyFont="1" applyBorder="1" applyAlignment="1">
      <alignment/>
    </xf>
    <xf numFmtId="3" fontId="8" fillId="0" borderId="1" xfId="0" applyNumberFormat="1" applyFont="1" applyFill="1" applyBorder="1" applyAlignment="1">
      <alignment horizontal="right" wrapText="1"/>
    </xf>
    <xf numFmtId="165" fontId="12" fillId="0" borderId="1" xfId="0" applyNumberFormat="1" applyFont="1" applyFill="1" applyBorder="1" applyAlignment="1">
      <alignment horizontal="right" wrapText="1"/>
    </xf>
    <xf numFmtId="165" fontId="12" fillId="0" borderId="1" xfId="0" applyNumberFormat="1" applyFont="1" applyFill="1" applyBorder="1" applyAlignment="1" applyProtection="1">
      <alignment horizontal="right" wrapText="1"/>
      <protection locked="0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32"/>
  <sheetViews>
    <sheetView tabSelected="1" zoomScale="90" zoomScaleNormal="90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9" sqref="I19"/>
    </sheetView>
  </sheetViews>
  <sheetFormatPr defaultColWidth="9.00390625" defaultRowHeight="12.75"/>
  <cols>
    <col min="1" max="1" width="30.25390625" style="1" customWidth="1"/>
    <col min="2" max="2" width="11.375" style="1" customWidth="1"/>
    <col min="3" max="3" width="16.125" style="1" customWidth="1"/>
    <col min="4" max="5" width="12.875" style="1" customWidth="1"/>
    <col min="6" max="6" width="13.00390625" style="2" customWidth="1"/>
    <col min="7" max="7" width="14.375" style="2" customWidth="1"/>
    <col min="8" max="8" width="16.625" style="2" customWidth="1"/>
    <col min="9" max="9" width="16.375" style="2" customWidth="1"/>
    <col min="10" max="10" width="14.625" style="3" bestFit="1" customWidth="1"/>
    <col min="11" max="12" width="14.875" style="3" bestFit="1" customWidth="1"/>
    <col min="13" max="16384" width="9.125" style="3" customWidth="1"/>
  </cols>
  <sheetData>
    <row r="1" spans="1:9" s="20" customFormat="1" ht="22.5" customHeight="1">
      <c r="A1" s="39" t="s">
        <v>33</v>
      </c>
      <c r="B1" s="40"/>
      <c r="C1" s="40"/>
      <c r="D1" s="40"/>
      <c r="E1" s="40"/>
      <c r="F1" s="40"/>
      <c r="G1" s="40"/>
      <c r="H1" s="40"/>
      <c r="I1" s="40"/>
    </row>
    <row r="2" spans="1:12" s="4" customFormat="1" ht="89.25">
      <c r="A2" s="41" t="s">
        <v>0</v>
      </c>
      <c r="B2" s="15" t="s">
        <v>37</v>
      </c>
      <c r="C2" s="15" t="s">
        <v>34</v>
      </c>
      <c r="D2" s="17" t="s">
        <v>35</v>
      </c>
      <c r="E2" s="16" t="s">
        <v>17</v>
      </c>
      <c r="F2" s="17" t="s">
        <v>18</v>
      </c>
      <c r="G2" s="17" t="s">
        <v>23</v>
      </c>
      <c r="H2" s="16"/>
      <c r="I2" s="17" t="s">
        <v>36</v>
      </c>
      <c r="J2" s="21" t="s">
        <v>32</v>
      </c>
      <c r="K2" s="21" t="s">
        <v>29</v>
      </c>
      <c r="L2" s="22"/>
    </row>
    <row r="3" spans="1:12" s="8" customFormat="1" ht="48">
      <c r="A3" s="42"/>
      <c r="B3" s="6" t="s">
        <v>16</v>
      </c>
      <c r="C3" s="6" t="s">
        <v>1</v>
      </c>
      <c r="D3" s="9" t="s">
        <v>26</v>
      </c>
      <c r="E3" s="7" t="s">
        <v>27</v>
      </c>
      <c r="F3" s="9" t="s">
        <v>19</v>
      </c>
      <c r="G3" s="9" t="s">
        <v>24</v>
      </c>
      <c r="H3" s="7" t="s">
        <v>25</v>
      </c>
      <c r="I3" s="9" t="s">
        <v>28</v>
      </c>
      <c r="J3" s="23"/>
      <c r="K3" s="24"/>
      <c r="L3" s="24"/>
    </row>
    <row r="4" spans="1:12" s="19" customFormat="1" ht="15">
      <c r="A4" s="15" t="s">
        <v>20</v>
      </c>
      <c r="B4" s="15" t="s">
        <v>21</v>
      </c>
      <c r="C4" s="15" t="s">
        <v>22</v>
      </c>
      <c r="D4" s="17">
        <v>3</v>
      </c>
      <c r="E4" s="16">
        <v>4</v>
      </c>
      <c r="F4" s="17">
        <v>5</v>
      </c>
      <c r="G4" s="17">
        <v>6</v>
      </c>
      <c r="H4" s="16">
        <v>7</v>
      </c>
      <c r="I4" s="17">
        <v>8</v>
      </c>
      <c r="J4" s="27"/>
      <c r="K4" s="25"/>
      <c r="L4" s="25"/>
    </row>
    <row r="5" spans="1:12" s="14" customFormat="1" ht="18">
      <c r="A5" s="10" t="s">
        <v>3</v>
      </c>
      <c r="B5" s="37">
        <v>11.823</v>
      </c>
      <c r="C5" s="29">
        <v>45158.886</v>
      </c>
      <c r="D5" s="29">
        <v>0.617</v>
      </c>
      <c r="E5" s="34">
        <v>0.35</v>
      </c>
      <c r="F5" s="13">
        <f aca="true" t="shared" si="0" ref="F5:F18">E5/D5</f>
        <v>0.5672609400324149</v>
      </c>
      <c r="G5" s="13">
        <f aca="true" t="shared" si="1" ref="G5:G18">B5/F5</f>
        <v>20.84226</v>
      </c>
      <c r="H5" s="13">
        <f aca="true" t="shared" si="2" ref="H5:H18">G5/G$20</f>
        <v>0.4018876585178237</v>
      </c>
      <c r="I5" s="35">
        <v>15937350</v>
      </c>
      <c r="J5" s="27">
        <v>9367336</v>
      </c>
      <c r="K5" s="33">
        <v>15836772</v>
      </c>
      <c r="L5" s="26"/>
    </row>
    <row r="6" spans="1:12" s="14" customFormat="1" ht="18">
      <c r="A6" s="10" t="s">
        <v>2</v>
      </c>
      <c r="B6" s="37">
        <v>8.827</v>
      </c>
      <c r="C6" s="29">
        <v>33715.427</v>
      </c>
      <c r="D6" s="29">
        <v>0.617</v>
      </c>
      <c r="E6" s="34">
        <v>0.798</v>
      </c>
      <c r="F6" s="13">
        <f t="shared" si="0"/>
        <v>1.293354943273906</v>
      </c>
      <c r="G6" s="13">
        <f t="shared" si="1"/>
        <v>6.824885964912281</v>
      </c>
      <c r="H6" s="13">
        <f t="shared" si="2"/>
        <v>0.1315998092380459</v>
      </c>
      <c r="I6" s="35">
        <v>9500946</v>
      </c>
      <c r="J6" s="27">
        <v>5888435</v>
      </c>
      <c r="K6" s="33">
        <v>7627496</v>
      </c>
      <c r="L6" s="26"/>
    </row>
    <row r="7" spans="1:12" s="14" customFormat="1" ht="18">
      <c r="A7" s="10" t="s">
        <v>4</v>
      </c>
      <c r="B7" s="37">
        <v>1.393</v>
      </c>
      <c r="C7" s="29">
        <v>5710.671</v>
      </c>
      <c r="D7" s="29">
        <v>0.662</v>
      </c>
      <c r="E7" s="34">
        <v>0.285</v>
      </c>
      <c r="F7" s="13">
        <f t="shared" si="0"/>
        <v>0.4305135951661631</v>
      </c>
      <c r="G7" s="13">
        <f t="shared" si="1"/>
        <v>3.235670175438597</v>
      </c>
      <c r="H7" s="13">
        <f t="shared" si="2"/>
        <v>0.06239131027743505</v>
      </c>
      <c r="I7" s="35">
        <v>2410134</v>
      </c>
      <c r="J7" s="27">
        <v>2154138</v>
      </c>
      <c r="K7" s="33">
        <v>2410085</v>
      </c>
      <c r="L7" s="26"/>
    </row>
    <row r="8" spans="1:12" s="14" customFormat="1" ht="18">
      <c r="A8" s="10" t="s">
        <v>30</v>
      </c>
      <c r="B8" s="37">
        <v>1.147</v>
      </c>
      <c r="C8" s="29">
        <v>9318.614</v>
      </c>
      <c r="D8" s="29">
        <v>1.312</v>
      </c>
      <c r="E8" s="34">
        <v>2.477</v>
      </c>
      <c r="F8" s="13">
        <f t="shared" si="0"/>
        <v>1.8879573170731705</v>
      </c>
      <c r="G8" s="13">
        <f t="shared" si="1"/>
        <v>0.6075349212757368</v>
      </c>
      <c r="H8" s="13">
        <f t="shared" si="2"/>
        <v>0.011714698261096265</v>
      </c>
      <c r="I8" s="35">
        <v>387821</v>
      </c>
      <c r="J8" s="27">
        <v>0</v>
      </c>
      <c r="K8" s="33">
        <v>787621</v>
      </c>
      <c r="L8" s="26"/>
    </row>
    <row r="9" spans="1:12" s="14" customFormat="1" ht="18">
      <c r="A9" s="10" t="s">
        <v>6</v>
      </c>
      <c r="B9" s="37">
        <v>2.447</v>
      </c>
      <c r="C9" s="29">
        <v>30813.646</v>
      </c>
      <c r="D9" s="29">
        <v>2.033</v>
      </c>
      <c r="E9" s="34">
        <v>0.713</v>
      </c>
      <c r="F9" s="13">
        <f t="shared" si="0"/>
        <v>0.35071323167732416</v>
      </c>
      <c r="G9" s="13">
        <f t="shared" si="1"/>
        <v>6.977210378681627</v>
      </c>
      <c r="H9" s="13">
        <f t="shared" si="2"/>
        <v>0.1345369812138711</v>
      </c>
      <c r="I9" s="35">
        <v>7243237</v>
      </c>
      <c r="J9" s="27">
        <v>5154994</v>
      </c>
      <c r="K9" s="33">
        <v>6543200</v>
      </c>
      <c r="L9" s="26"/>
    </row>
    <row r="10" spans="1:12" s="14" customFormat="1" ht="18">
      <c r="A10" s="10" t="s">
        <v>7</v>
      </c>
      <c r="B10" s="37">
        <v>0.349</v>
      </c>
      <c r="C10" s="29">
        <v>2520.682</v>
      </c>
      <c r="D10" s="29">
        <v>1.166</v>
      </c>
      <c r="E10" s="34">
        <v>4.837</v>
      </c>
      <c r="F10" s="13">
        <f t="shared" si="0"/>
        <v>4.148370497427101</v>
      </c>
      <c r="G10" s="13">
        <f t="shared" si="1"/>
        <v>0.08412941906140169</v>
      </c>
      <c r="H10" s="13">
        <f t="shared" si="2"/>
        <v>0.0016222125258513946</v>
      </c>
      <c r="I10" s="35">
        <v>398181</v>
      </c>
      <c r="J10" s="27">
        <v>772773</v>
      </c>
      <c r="K10" s="33">
        <v>797673</v>
      </c>
      <c r="L10" s="26"/>
    </row>
    <row r="11" spans="1:12" s="14" customFormat="1" ht="18">
      <c r="A11" s="10" t="s">
        <v>8</v>
      </c>
      <c r="B11" s="37">
        <v>1.02</v>
      </c>
      <c r="C11" s="29">
        <v>8975.731</v>
      </c>
      <c r="D11" s="29">
        <v>1.421</v>
      </c>
      <c r="E11" s="34">
        <v>0.783</v>
      </c>
      <c r="F11" s="13">
        <f t="shared" si="0"/>
        <v>0.5510204081632654</v>
      </c>
      <c r="G11" s="13">
        <f t="shared" si="1"/>
        <v>1.851111111111111</v>
      </c>
      <c r="H11" s="13">
        <f t="shared" si="2"/>
        <v>0.03569376402082938</v>
      </c>
      <c r="I11" s="35">
        <v>1810038</v>
      </c>
      <c r="J11" s="27">
        <v>1255623</v>
      </c>
      <c r="K11" s="33">
        <v>1465026</v>
      </c>
      <c r="L11" s="26"/>
    </row>
    <row r="12" spans="1:12" s="14" customFormat="1" ht="18">
      <c r="A12" s="10" t="s">
        <v>5</v>
      </c>
      <c r="B12" s="37">
        <v>1.715</v>
      </c>
      <c r="C12" s="29">
        <v>20708.959</v>
      </c>
      <c r="D12" s="29">
        <v>1.95</v>
      </c>
      <c r="E12" s="34">
        <v>2.429</v>
      </c>
      <c r="F12" s="13">
        <f t="shared" si="0"/>
        <v>1.2456410256410255</v>
      </c>
      <c r="G12" s="13">
        <f t="shared" si="1"/>
        <v>1.3768011527377524</v>
      </c>
      <c r="H12" s="13">
        <f t="shared" si="2"/>
        <v>0.026547955524900652</v>
      </c>
      <c r="I12" s="35">
        <v>2453371</v>
      </c>
      <c r="J12" s="27">
        <v>2128363</v>
      </c>
      <c r="K12" s="33">
        <v>2453004</v>
      </c>
      <c r="L12" s="26"/>
    </row>
    <row r="13" spans="1:12" s="14" customFormat="1" ht="18">
      <c r="A13" s="10" t="s">
        <v>9</v>
      </c>
      <c r="B13" s="37">
        <v>1.1</v>
      </c>
      <c r="C13" s="29">
        <v>10871.803</v>
      </c>
      <c r="D13" s="29">
        <v>1.596</v>
      </c>
      <c r="E13" s="34">
        <v>1.938</v>
      </c>
      <c r="F13" s="13">
        <f t="shared" si="0"/>
        <v>1.2142857142857142</v>
      </c>
      <c r="G13" s="13">
        <f t="shared" si="1"/>
        <v>0.9058823529411766</v>
      </c>
      <c r="H13" s="13">
        <f t="shared" si="2"/>
        <v>0.017467536520326787</v>
      </c>
      <c r="I13" s="35">
        <v>1500566</v>
      </c>
      <c r="J13" s="27">
        <v>1664001</v>
      </c>
      <c r="K13" s="33">
        <v>1500562</v>
      </c>
      <c r="L13" s="26"/>
    </row>
    <row r="14" spans="1:12" s="14" customFormat="1" ht="18">
      <c r="A14" s="10" t="s">
        <v>15</v>
      </c>
      <c r="B14" s="37">
        <v>1.452</v>
      </c>
      <c r="C14" s="29">
        <v>18965.371</v>
      </c>
      <c r="D14" s="29">
        <v>2.109</v>
      </c>
      <c r="E14" s="34">
        <v>1.692</v>
      </c>
      <c r="F14" s="13">
        <f t="shared" si="0"/>
        <v>0.802275960170697</v>
      </c>
      <c r="G14" s="13">
        <f t="shared" si="1"/>
        <v>1.809851063829787</v>
      </c>
      <c r="H14" s="13">
        <f t="shared" si="2"/>
        <v>0.03489817353341458</v>
      </c>
      <c r="I14" s="35">
        <v>688495</v>
      </c>
      <c r="J14" s="27">
        <v>1329792</v>
      </c>
      <c r="K14" s="33">
        <v>1288893</v>
      </c>
      <c r="L14" s="26"/>
    </row>
    <row r="15" spans="1:12" s="14" customFormat="1" ht="18">
      <c r="A15" s="10" t="s">
        <v>10</v>
      </c>
      <c r="B15" s="37">
        <v>0.753</v>
      </c>
      <c r="C15" s="29">
        <v>5622.961</v>
      </c>
      <c r="D15" s="29">
        <v>1.206</v>
      </c>
      <c r="E15" s="34">
        <v>2.183</v>
      </c>
      <c r="F15" s="13">
        <f t="shared" si="0"/>
        <v>1.810116086235489</v>
      </c>
      <c r="G15" s="13">
        <f t="shared" si="1"/>
        <v>0.41599541914796156</v>
      </c>
      <c r="H15" s="13">
        <f t="shared" si="2"/>
        <v>0.008021367402360152</v>
      </c>
      <c r="I15" s="35">
        <v>1421226</v>
      </c>
      <c r="J15" s="27">
        <v>1033952</v>
      </c>
      <c r="K15" s="33">
        <v>1378861</v>
      </c>
      <c r="L15" s="26"/>
    </row>
    <row r="16" spans="1:12" s="14" customFormat="1" ht="18">
      <c r="A16" s="10" t="s">
        <v>11</v>
      </c>
      <c r="B16" s="38">
        <v>0.994</v>
      </c>
      <c r="C16" s="29">
        <v>9205.946</v>
      </c>
      <c r="D16" s="29">
        <v>1.496</v>
      </c>
      <c r="E16" s="34">
        <v>1.681</v>
      </c>
      <c r="F16" s="13">
        <f t="shared" si="0"/>
        <v>1.1236631016042782</v>
      </c>
      <c r="G16" s="13">
        <f t="shared" si="1"/>
        <v>0.8846067816775728</v>
      </c>
      <c r="H16" s="13">
        <f t="shared" si="2"/>
        <v>0.01705729360431102</v>
      </c>
      <c r="I16" s="35">
        <v>1672570</v>
      </c>
      <c r="J16" s="27">
        <v>1664957</v>
      </c>
      <c r="K16" s="33">
        <v>1302550</v>
      </c>
      <c r="L16" s="26"/>
    </row>
    <row r="17" spans="1:12" s="14" customFormat="1" ht="18">
      <c r="A17" s="10" t="s">
        <v>12</v>
      </c>
      <c r="B17" s="37">
        <v>1.004</v>
      </c>
      <c r="C17" s="29">
        <v>8513.062</v>
      </c>
      <c r="D17" s="29">
        <v>1.369</v>
      </c>
      <c r="E17" s="34">
        <v>0.237</v>
      </c>
      <c r="F17" s="13">
        <f t="shared" si="0"/>
        <v>0.1731190650109569</v>
      </c>
      <c r="G17" s="13">
        <f t="shared" si="1"/>
        <v>5.799476793248946</v>
      </c>
      <c r="H17" s="13">
        <f t="shared" si="2"/>
        <v>0.11182751530147285</v>
      </c>
      <c r="I17" s="35">
        <v>1981617</v>
      </c>
      <c r="J17" s="27">
        <v>1762110</v>
      </c>
      <c r="K17" s="33">
        <v>1981729</v>
      </c>
      <c r="L17" s="26"/>
    </row>
    <row r="18" spans="1:12" s="14" customFormat="1" ht="18">
      <c r="A18" s="10" t="s">
        <v>13</v>
      </c>
      <c r="B18" s="37">
        <v>0.702</v>
      </c>
      <c r="C18" s="29">
        <v>4952.914</v>
      </c>
      <c r="D18" s="29">
        <v>1.139</v>
      </c>
      <c r="E18" s="34">
        <v>3.257</v>
      </c>
      <c r="F18" s="13">
        <f t="shared" si="0"/>
        <v>2.859525899912204</v>
      </c>
      <c r="G18" s="13">
        <f t="shared" si="1"/>
        <v>0.24549524101934292</v>
      </c>
      <c r="H18" s="13">
        <f t="shared" si="2"/>
        <v>0.004733724058261077</v>
      </c>
      <c r="I18" s="35">
        <v>322921</v>
      </c>
      <c r="J18" s="27">
        <v>734302</v>
      </c>
      <c r="K18" s="33">
        <v>932277</v>
      </c>
      <c r="L18" s="26"/>
    </row>
    <row r="19" spans="1:12" s="14" customFormat="1" ht="15">
      <c r="A19" s="10" t="s">
        <v>14</v>
      </c>
      <c r="B19" s="13">
        <f>SUM(B5:B18)</f>
        <v>34.72599999999999</v>
      </c>
      <c r="C19" s="13">
        <f>SUM(C5:C18)</f>
        <v>215054.67299999998</v>
      </c>
      <c r="D19" s="13"/>
      <c r="E19" s="28"/>
      <c r="F19" s="12"/>
      <c r="G19" s="13"/>
      <c r="H19" s="12"/>
      <c r="I19" s="18">
        <f>SUM(I5:I18)</f>
        <v>47728473</v>
      </c>
      <c r="J19" s="27">
        <f>SUM(J5:J18)</f>
        <v>34910776</v>
      </c>
      <c r="K19" s="27">
        <f>SUM(K5:K18)</f>
        <v>46305749</v>
      </c>
      <c r="L19" s="27"/>
    </row>
    <row r="20" spans="1:12" s="14" customFormat="1" ht="30">
      <c r="A20" s="32" t="s">
        <v>31</v>
      </c>
      <c r="B20" s="28">
        <f>47.093-12.367</f>
        <v>34.726</v>
      </c>
      <c r="C20" s="29">
        <v>175141.051</v>
      </c>
      <c r="D20" s="11">
        <f>C20/B20</f>
        <v>5043.513534527444</v>
      </c>
      <c r="E20" s="28"/>
      <c r="F20" s="11"/>
      <c r="G20" s="13">
        <f>SUM(G5:G18)</f>
        <v>51.8609107750833</v>
      </c>
      <c r="H20" s="13">
        <f>SUM(H5:H18)</f>
        <v>1</v>
      </c>
      <c r="I20" s="36">
        <v>47728473</v>
      </c>
      <c r="J20" s="31">
        <f>J19</f>
        <v>34910776</v>
      </c>
      <c r="K20" s="31">
        <v>46305750</v>
      </c>
      <c r="L20" s="26"/>
    </row>
    <row r="21" spans="1:9" ht="12.75">
      <c r="A21" s="2"/>
      <c r="B21" s="2"/>
      <c r="C21" s="2"/>
      <c r="D21" s="2"/>
      <c r="E21" s="2"/>
      <c r="F21" s="5"/>
      <c r="G21" s="5"/>
      <c r="H21" s="5"/>
      <c r="I21" s="5"/>
    </row>
    <row r="22" spans="1:9" ht="12.75">
      <c r="A22" s="2"/>
      <c r="B22" s="2"/>
      <c r="C22" s="2"/>
      <c r="D22" s="30"/>
      <c r="E22" s="30"/>
      <c r="F22" s="5"/>
      <c r="G22" s="5"/>
      <c r="H22" s="5"/>
      <c r="I22" s="5"/>
    </row>
    <row r="23" spans="1:9" ht="12.75">
      <c r="A23" s="2"/>
      <c r="B23" s="2"/>
      <c r="C23" s="2"/>
      <c r="D23" s="30"/>
      <c r="E23" s="2"/>
      <c r="F23" s="5"/>
      <c r="G23" s="5"/>
      <c r="H23" s="5"/>
      <c r="I23" s="5"/>
    </row>
    <row r="24" spans="1:9" ht="12.75">
      <c r="A24" s="2"/>
      <c r="B24" s="2"/>
      <c r="C24" s="2"/>
      <c r="D24" s="2"/>
      <c r="E24" s="2"/>
      <c r="F24" s="5"/>
      <c r="G24" s="5"/>
      <c r="H24" s="5"/>
      <c r="I24" s="5"/>
    </row>
    <row r="25" spans="1:9" ht="12.75">
      <c r="A25" s="2"/>
      <c r="B25" s="2"/>
      <c r="C25" s="2"/>
      <c r="D25" s="2"/>
      <c r="E25" s="2"/>
      <c r="F25" s="5"/>
      <c r="G25" s="5"/>
      <c r="H25" s="5"/>
      <c r="I25" s="5"/>
    </row>
    <row r="26" spans="1:9" ht="12.75">
      <c r="A26" s="2"/>
      <c r="B26" s="2"/>
      <c r="C26" s="2"/>
      <c r="D26" s="2"/>
      <c r="E26" s="2"/>
      <c r="F26" s="5"/>
      <c r="G26" s="5"/>
      <c r="H26" s="5"/>
      <c r="I26" s="5"/>
    </row>
    <row r="27" spans="1:9" ht="12.75">
      <c r="A27" s="2"/>
      <c r="B27" s="2"/>
      <c r="C27" s="2"/>
      <c r="D27" s="2"/>
      <c r="E27" s="2"/>
      <c r="F27" s="5"/>
      <c r="G27" s="5"/>
      <c r="H27" s="5"/>
      <c r="I27" s="5"/>
    </row>
    <row r="28" spans="1:9" ht="12.75">
      <c r="A28" s="2"/>
      <c r="B28" s="2"/>
      <c r="C28" s="2"/>
      <c r="D28" s="2"/>
      <c r="E28" s="2"/>
      <c r="F28" s="5"/>
      <c r="G28" s="5"/>
      <c r="H28" s="5"/>
      <c r="I28" s="5"/>
    </row>
    <row r="29" spans="1:9" ht="12.75">
      <c r="A29" s="2"/>
      <c r="B29" s="2"/>
      <c r="C29" s="2"/>
      <c r="D29" s="2"/>
      <c r="E29" s="2"/>
      <c r="F29" s="5"/>
      <c r="G29" s="5"/>
      <c r="H29" s="5"/>
      <c r="I29" s="5"/>
    </row>
    <row r="30" spans="2:9" ht="12.75">
      <c r="B30" s="5"/>
      <c r="C30" s="5"/>
      <c r="D30" s="5"/>
      <c r="E30" s="5"/>
      <c r="F30" s="5"/>
      <c r="G30" s="5"/>
      <c r="H30" s="5"/>
      <c r="I30" s="5"/>
    </row>
    <row r="31" spans="2:9" ht="12.75">
      <c r="B31" s="5"/>
      <c r="C31" s="5"/>
      <c r="D31" s="5"/>
      <c r="E31" s="5"/>
      <c r="F31" s="5"/>
      <c r="G31" s="5"/>
      <c r="H31" s="5"/>
      <c r="I31" s="5"/>
    </row>
    <row r="32" spans="2:9" ht="12.75">
      <c r="B32" s="5"/>
      <c r="C32" s="5"/>
      <c r="D32" s="5"/>
      <c r="E32" s="5"/>
      <c r="F32" s="5"/>
      <c r="G32" s="5"/>
      <c r="H32" s="5"/>
      <c r="I32" s="5"/>
    </row>
  </sheetData>
  <mergeCells count="2">
    <mergeCell ref="A1:I1"/>
    <mergeCell ref="A2:A3"/>
  </mergeCells>
  <printOptions/>
  <pageMargins left="0.5511811023622047" right="0.551181102362204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User</cp:lastModifiedBy>
  <cp:lastPrinted>2010-11-13T09:10:33Z</cp:lastPrinted>
  <dcterms:created xsi:type="dcterms:W3CDTF">2007-11-15T07:01:55Z</dcterms:created>
  <dcterms:modified xsi:type="dcterms:W3CDTF">2011-12-23T04:31:34Z</dcterms:modified>
  <cp:category/>
  <cp:version/>
  <cp:contentType/>
  <cp:contentStatus/>
</cp:coreProperties>
</file>