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I20" i="1" l="1"/>
  <c r="F20" i="1"/>
  <c r="F21" i="1"/>
  <c r="H12" i="1" l="1"/>
  <c r="G12" i="1"/>
  <c r="J12" i="1" l="1"/>
  <c r="E12" i="1"/>
  <c r="D12" i="1"/>
  <c r="L13" i="1" l="1"/>
  <c r="K12" i="1" l="1"/>
  <c r="L23" i="1" l="1"/>
  <c r="F23" i="1"/>
  <c r="L22" i="1"/>
  <c r="F22" i="1"/>
  <c r="L16" i="1"/>
  <c r="L15" i="1"/>
  <c r="I15" i="1"/>
  <c r="F15" i="1"/>
  <c r="K14" i="1"/>
  <c r="J14" i="1"/>
  <c r="L14" i="1" s="1"/>
  <c r="H14" i="1"/>
  <c r="G14" i="1"/>
  <c r="I14" i="1" s="1"/>
  <c r="E14" i="1"/>
  <c r="D14" i="1"/>
  <c r="F14" i="1" s="1"/>
  <c r="L12" i="1"/>
  <c r="I12" i="1"/>
  <c r="F12" i="1"/>
  <c r="K11" i="1"/>
  <c r="K17" i="1" s="1"/>
  <c r="J11" i="1"/>
  <c r="J17" i="1" s="1"/>
  <c r="H11" i="1"/>
  <c r="G11" i="1"/>
  <c r="G17" i="1" s="1"/>
  <c r="G18" i="1" s="1"/>
  <c r="E11" i="1"/>
  <c r="D11" i="1"/>
  <c r="D17" i="1" s="1"/>
  <c r="L9" i="1"/>
  <c r="I9" i="1"/>
  <c r="F9" i="1"/>
  <c r="L8" i="1"/>
  <c r="I8" i="1"/>
  <c r="F8" i="1"/>
  <c r="L7" i="1"/>
  <c r="I7" i="1"/>
  <c r="F7" i="1"/>
  <c r="K18" i="1" l="1"/>
  <c r="K19" i="1" s="1"/>
  <c r="J18" i="1"/>
  <c r="J19" i="1" s="1"/>
  <c r="H17" i="1"/>
  <c r="E17" i="1"/>
  <c r="G19" i="1"/>
  <c r="D19" i="1"/>
  <c r="L18" i="1"/>
  <c r="L17" i="1"/>
  <c r="F11" i="1"/>
  <c r="I11" i="1"/>
  <c r="L11" i="1"/>
  <c r="F18" i="1" l="1"/>
  <c r="H18" i="1"/>
  <c r="I18" i="1" s="1"/>
  <c r="L19" i="1"/>
  <c r="I17" i="1"/>
  <c r="F17" i="1"/>
  <c r="H19" i="1" l="1"/>
  <c r="I19" i="1" s="1"/>
  <c r="E19" i="1"/>
  <c r="F19" i="1" s="1"/>
</calcChain>
</file>

<file path=xl/sharedStrings.xml><?xml version="1.0" encoding="utf-8"?>
<sst xmlns="http://schemas.openxmlformats.org/spreadsheetml/2006/main" count="56" uniqueCount="34">
  <si>
    <t>МУП "Печатный двор"</t>
  </si>
  <si>
    <t>УМП "Жуковская архитектура"</t>
  </si>
  <si>
    <t>МУП "Жуковское ПАТП"</t>
  </si>
  <si>
    <t>№
п/п</t>
  </si>
  <si>
    <t>Наименование
показателя</t>
  </si>
  <si>
    <t>Един.
измер.</t>
  </si>
  <si>
    <t>%</t>
  </si>
  <si>
    <t>I. Показатели производственной деятельности</t>
  </si>
  <si>
    <t>Объёмы производства
основных видов товаров
и услуг в стоимостном выражении</t>
  </si>
  <si>
    <t>тыс.руб.</t>
  </si>
  <si>
    <t>Остаточная стоимость
основных фондов</t>
  </si>
  <si>
    <t>Степень износа
основных средств</t>
  </si>
  <si>
    <t>II. Показатели финансово-экономической деятельности</t>
  </si>
  <si>
    <t>Доходы - всего:</t>
  </si>
  <si>
    <t>1.1.</t>
  </si>
  <si>
    <t>Выручка от реализации
продукции (работ, услуг)</t>
  </si>
  <si>
    <t>1.2.</t>
  </si>
  <si>
    <t>Расходы - всего</t>
  </si>
  <si>
    <t>2.1.</t>
  </si>
  <si>
    <t>Себестоимость проданных
товаров, работ, услуг</t>
  </si>
  <si>
    <t>2.2.</t>
  </si>
  <si>
    <t>Прочие расходы
(расшифровать)</t>
  </si>
  <si>
    <t>Прибыль (убыток)
отчётного периода</t>
  </si>
  <si>
    <t>Чистая прибыль (убыток) отчётного периода</t>
  </si>
  <si>
    <t>Рентабельность продаж
по чистой прибыли</t>
  </si>
  <si>
    <t>Отчисления в бюджет МР чистой прибыли (годовая)</t>
  </si>
  <si>
    <t>Отчисления в резервный фонд предприятия (годовая)</t>
  </si>
  <si>
    <t>Кредиторская
задолженность</t>
  </si>
  <si>
    <t>Дебиторская
задолженность</t>
  </si>
  <si>
    <t>Списанная в убыток задолженность неплатёжеспособных дебиторов</t>
  </si>
  <si>
    <t>2014
год</t>
  </si>
  <si>
    <t>2013
год</t>
  </si>
  <si>
    <t>Прочие доходы</t>
  </si>
  <si>
    <t>Показатели финансово-хозяйственной деятельности
муниципальных унитарных предприятий МР "Жуковский район"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</si>
</sst>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165" fontId="1" fillId="0" borderId="8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0" fontId="1" fillId="0" borderId="16" xfId="0" applyFont="1" applyFill="1" applyBorder="1"/>
    <xf numFmtId="0" fontId="3" fillId="0" borderId="11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1" fillId="0" borderId="17" xfId="0" applyNumberFormat="1" applyFont="1" applyFill="1" applyBorder="1" applyAlignment="1">
      <alignment vertical="center"/>
    </xf>
    <xf numFmtId="3" fontId="1" fillId="0" borderId="13" xfId="0" quotePrefix="1" applyNumberFormat="1" applyFont="1" applyFill="1" applyBorder="1" applyAlignment="1">
      <alignment horizontal="right" vertical="center"/>
    </xf>
    <xf numFmtId="3" fontId="1" fillId="0" borderId="11" xfId="0" quotePrefix="1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vertical="center"/>
    </xf>
    <xf numFmtId="164" fontId="1" fillId="0" borderId="11" xfId="0" quotePrefix="1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1" fillId="0" borderId="13" xfId="0" quotePrefix="1" applyNumberFormat="1" applyFont="1" applyFill="1" applyBorder="1" applyAlignment="1">
      <alignment horizontal="right" vertical="center"/>
    </xf>
    <xf numFmtId="3" fontId="1" fillId="0" borderId="12" xfId="0" quotePrefix="1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10" zoomScaleNormal="100" zoomScaleSheetLayoutView="80" workbookViewId="0">
      <selection activeCell="I22" sqref="I22:I23"/>
    </sheetView>
  </sheetViews>
  <sheetFormatPr defaultRowHeight="12.75" x14ac:dyDescent="0.2"/>
  <cols>
    <col min="1" max="1" width="4.140625" style="2" bestFit="1" customWidth="1"/>
    <col min="2" max="2" width="26.85546875" style="3" customWidth="1"/>
    <col min="3" max="3" width="9.140625" style="3"/>
    <col min="4" max="12" width="9.7109375" style="3" customWidth="1"/>
    <col min="13" max="256" width="9.140625" style="3"/>
    <col min="257" max="257" width="4.140625" style="3" bestFit="1" customWidth="1"/>
    <col min="258" max="258" width="26.85546875" style="3" customWidth="1"/>
    <col min="259" max="259" width="9.140625" style="3"/>
    <col min="260" max="268" width="9.7109375" style="3" customWidth="1"/>
    <col min="269" max="512" width="9.140625" style="3"/>
    <col min="513" max="513" width="4.140625" style="3" bestFit="1" customWidth="1"/>
    <col min="514" max="514" width="26.85546875" style="3" customWidth="1"/>
    <col min="515" max="515" width="9.140625" style="3"/>
    <col min="516" max="524" width="9.7109375" style="3" customWidth="1"/>
    <col min="525" max="768" width="9.140625" style="3"/>
    <col min="769" max="769" width="4.140625" style="3" bestFit="1" customWidth="1"/>
    <col min="770" max="770" width="26.85546875" style="3" customWidth="1"/>
    <col min="771" max="771" width="9.140625" style="3"/>
    <col min="772" max="780" width="9.7109375" style="3" customWidth="1"/>
    <col min="781" max="1024" width="9.140625" style="3"/>
    <col min="1025" max="1025" width="4.140625" style="3" bestFit="1" customWidth="1"/>
    <col min="1026" max="1026" width="26.85546875" style="3" customWidth="1"/>
    <col min="1027" max="1027" width="9.140625" style="3"/>
    <col min="1028" max="1036" width="9.7109375" style="3" customWidth="1"/>
    <col min="1037" max="1280" width="9.140625" style="3"/>
    <col min="1281" max="1281" width="4.140625" style="3" bestFit="1" customWidth="1"/>
    <col min="1282" max="1282" width="26.85546875" style="3" customWidth="1"/>
    <col min="1283" max="1283" width="9.140625" style="3"/>
    <col min="1284" max="1292" width="9.7109375" style="3" customWidth="1"/>
    <col min="1293" max="1536" width="9.140625" style="3"/>
    <col min="1537" max="1537" width="4.140625" style="3" bestFit="1" customWidth="1"/>
    <col min="1538" max="1538" width="26.85546875" style="3" customWidth="1"/>
    <col min="1539" max="1539" width="9.140625" style="3"/>
    <col min="1540" max="1548" width="9.7109375" style="3" customWidth="1"/>
    <col min="1549" max="1792" width="9.140625" style="3"/>
    <col min="1793" max="1793" width="4.140625" style="3" bestFit="1" customWidth="1"/>
    <col min="1794" max="1794" width="26.85546875" style="3" customWidth="1"/>
    <col min="1795" max="1795" width="9.140625" style="3"/>
    <col min="1796" max="1804" width="9.7109375" style="3" customWidth="1"/>
    <col min="1805" max="2048" width="9.140625" style="3"/>
    <col min="2049" max="2049" width="4.140625" style="3" bestFit="1" customWidth="1"/>
    <col min="2050" max="2050" width="26.85546875" style="3" customWidth="1"/>
    <col min="2051" max="2051" width="9.140625" style="3"/>
    <col min="2052" max="2060" width="9.7109375" style="3" customWidth="1"/>
    <col min="2061" max="2304" width="9.140625" style="3"/>
    <col min="2305" max="2305" width="4.140625" style="3" bestFit="1" customWidth="1"/>
    <col min="2306" max="2306" width="26.85546875" style="3" customWidth="1"/>
    <col min="2307" max="2307" width="9.140625" style="3"/>
    <col min="2308" max="2316" width="9.7109375" style="3" customWidth="1"/>
    <col min="2317" max="2560" width="9.140625" style="3"/>
    <col min="2561" max="2561" width="4.140625" style="3" bestFit="1" customWidth="1"/>
    <col min="2562" max="2562" width="26.85546875" style="3" customWidth="1"/>
    <col min="2563" max="2563" width="9.140625" style="3"/>
    <col min="2564" max="2572" width="9.7109375" style="3" customWidth="1"/>
    <col min="2573" max="2816" width="9.140625" style="3"/>
    <col min="2817" max="2817" width="4.140625" style="3" bestFit="1" customWidth="1"/>
    <col min="2818" max="2818" width="26.85546875" style="3" customWidth="1"/>
    <col min="2819" max="2819" width="9.140625" style="3"/>
    <col min="2820" max="2828" width="9.7109375" style="3" customWidth="1"/>
    <col min="2829" max="3072" width="9.140625" style="3"/>
    <col min="3073" max="3073" width="4.140625" style="3" bestFit="1" customWidth="1"/>
    <col min="3074" max="3074" width="26.85546875" style="3" customWidth="1"/>
    <col min="3075" max="3075" width="9.140625" style="3"/>
    <col min="3076" max="3084" width="9.7109375" style="3" customWidth="1"/>
    <col min="3085" max="3328" width="9.140625" style="3"/>
    <col min="3329" max="3329" width="4.140625" style="3" bestFit="1" customWidth="1"/>
    <col min="3330" max="3330" width="26.85546875" style="3" customWidth="1"/>
    <col min="3331" max="3331" width="9.140625" style="3"/>
    <col min="3332" max="3340" width="9.7109375" style="3" customWidth="1"/>
    <col min="3341" max="3584" width="9.140625" style="3"/>
    <col min="3585" max="3585" width="4.140625" style="3" bestFit="1" customWidth="1"/>
    <col min="3586" max="3586" width="26.85546875" style="3" customWidth="1"/>
    <col min="3587" max="3587" width="9.140625" style="3"/>
    <col min="3588" max="3596" width="9.7109375" style="3" customWidth="1"/>
    <col min="3597" max="3840" width="9.140625" style="3"/>
    <col min="3841" max="3841" width="4.140625" style="3" bestFit="1" customWidth="1"/>
    <col min="3842" max="3842" width="26.85546875" style="3" customWidth="1"/>
    <col min="3843" max="3843" width="9.140625" style="3"/>
    <col min="3844" max="3852" width="9.7109375" style="3" customWidth="1"/>
    <col min="3853" max="4096" width="9.140625" style="3"/>
    <col min="4097" max="4097" width="4.140625" style="3" bestFit="1" customWidth="1"/>
    <col min="4098" max="4098" width="26.85546875" style="3" customWidth="1"/>
    <col min="4099" max="4099" width="9.140625" style="3"/>
    <col min="4100" max="4108" width="9.7109375" style="3" customWidth="1"/>
    <col min="4109" max="4352" width="9.140625" style="3"/>
    <col min="4353" max="4353" width="4.140625" style="3" bestFit="1" customWidth="1"/>
    <col min="4354" max="4354" width="26.85546875" style="3" customWidth="1"/>
    <col min="4355" max="4355" width="9.140625" style="3"/>
    <col min="4356" max="4364" width="9.7109375" style="3" customWidth="1"/>
    <col min="4365" max="4608" width="9.140625" style="3"/>
    <col min="4609" max="4609" width="4.140625" style="3" bestFit="1" customWidth="1"/>
    <col min="4610" max="4610" width="26.85546875" style="3" customWidth="1"/>
    <col min="4611" max="4611" width="9.140625" style="3"/>
    <col min="4612" max="4620" width="9.7109375" style="3" customWidth="1"/>
    <col min="4621" max="4864" width="9.140625" style="3"/>
    <col min="4865" max="4865" width="4.140625" style="3" bestFit="1" customWidth="1"/>
    <col min="4866" max="4866" width="26.85546875" style="3" customWidth="1"/>
    <col min="4867" max="4867" width="9.140625" style="3"/>
    <col min="4868" max="4876" width="9.7109375" style="3" customWidth="1"/>
    <col min="4877" max="5120" width="9.140625" style="3"/>
    <col min="5121" max="5121" width="4.140625" style="3" bestFit="1" customWidth="1"/>
    <col min="5122" max="5122" width="26.85546875" style="3" customWidth="1"/>
    <col min="5123" max="5123" width="9.140625" style="3"/>
    <col min="5124" max="5132" width="9.7109375" style="3" customWidth="1"/>
    <col min="5133" max="5376" width="9.140625" style="3"/>
    <col min="5377" max="5377" width="4.140625" style="3" bestFit="1" customWidth="1"/>
    <col min="5378" max="5378" width="26.85546875" style="3" customWidth="1"/>
    <col min="5379" max="5379" width="9.140625" style="3"/>
    <col min="5380" max="5388" width="9.7109375" style="3" customWidth="1"/>
    <col min="5389" max="5632" width="9.140625" style="3"/>
    <col min="5633" max="5633" width="4.140625" style="3" bestFit="1" customWidth="1"/>
    <col min="5634" max="5634" width="26.85546875" style="3" customWidth="1"/>
    <col min="5635" max="5635" width="9.140625" style="3"/>
    <col min="5636" max="5644" width="9.7109375" style="3" customWidth="1"/>
    <col min="5645" max="5888" width="9.140625" style="3"/>
    <col min="5889" max="5889" width="4.140625" style="3" bestFit="1" customWidth="1"/>
    <col min="5890" max="5890" width="26.85546875" style="3" customWidth="1"/>
    <col min="5891" max="5891" width="9.140625" style="3"/>
    <col min="5892" max="5900" width="9.7109375" style="3" customWidth="1"/>
    <col min="5901" max="6144" width="9.140625" style="3"/>
    <col min="6145" max="6145" width="4.140625" style="3" bestFit="1" customWidth="1"/>
    <col min="6146" max="6146" width="26.85546875" style="3" customWidth="1"/>
    <col min="6147" max="6147" width="9.140625" style="3"/>
    <col min="6148" max="6156" width="9.7109375" style="3" customWidth="1"/>
    <col min="6157" max="6400" width="9.140625" style="3"/>
    <col min="6401" max="6401" width="4.140625" style="3" bestFit="1" customWidth="1"/>
    <col min="6402" max="6402" width="26.85546875" style="3" customWidth="1"/>
    <col min="6403" max="6403" width="9.140625" style="3"/>
    <col min="6404" max="6412" width="9.7109375" style="3" customWidth="1"/>
    <col min="6413" max="6656" width="9.140625" style="3"/>
    <col min="6657" max="6657" width="4.140625" style="3" bestFit="1" customWidth="1"/>
    <col min="6658" max="6658" width="26.85546875" style="3" customWidth="1"/>
    <col min="6659" max="6659" width="9.140625" style="3"/>
    <col min="6660" max="6668" width="9.7109375" style="3" customWidth="1"/>
    <col min="6669" max="6912" width="9.140625" style="3"/>
    <col min="6913" max="6913" width="4.140625" style="3" bestFit="1" customWidth="1"/>
    <col min="6914" max="6914" width="26.85546875" style="3" customWidth="1"/>
    <col min="6915" max="6915" width="9.140625" style="3"/>
    <col min="6916" max="6924" width="9.7109375" style="3" customWidth="1"/>
    <col min="6925" max="7168" width="9.140625" style="3"/>
    <col min="7169" max="7169" width="4.140625" style="3" bestFit="1" customWidth="1"/>
    <col min="7170" max="7170" width="26.85546875" style="3" customWidth="1"/>
    <col min="7171" max="7171" width="9.140625" style="3"/>
    <col min="7172" max="7180" width="9.7109375" style="3" customWidth="1"/>
    <col min="7181" max="7424" width="9.140625" style="3"/>
    <col min="7425" max="7425" width="4.140625" style="3" bestFit="1" customWidth="1"/>
    <col min="7426" max="7426" width="26.85546875" style="3" customWidth="1"/>
    <col min="7427" max="7427" width="9.140625" style="3"/>
    <col min="7428" max="7436" width="9.7109375" style="3" customWidth="1"/>
    <col min="7437" max="7680" width="9.140625" style="3"/>
    <col min="7681" max="7681" width="4.140625" style="3" bestFit="1" customWidth="1"/>
    <col min="7682" max="7682" width="26.85546875" style="3" customWidth="1"/>
    <col min="7683" max="7683" width="9.140625" style="3"/>
    <col min="7684" max="7692" width="9.7109375" style="3" customWidth="1"/>
    <col min="7693" max="7936" width="9.140625" style="3"/>
    <col min="7937" max="7937" width="4.140625" style="3" bestFit="1" customWidth="1"/>
    <col min="7938" max="7938" width="26.85546875" style="3" customWidth="1"/>
    <col min="7939" max="7939" width="9.140625" style="3"/>
    <col min="7940" max="7948" width="9.7109375" style="3" customWidth="1"/>
    <col min="7949" max="8192" width="9.140625" style="3"/>
    <col min="8193" max="8193" width="4.140625" style="3" bestFit="1" customWidth="1"/>
    <col min="8194" max="8194" width="26.85546875" style="3" customWidth="1"/>
    <col min="8195" max="8195" width="9.140625" style="3"/>
    <col min="8196" max="8204" width="9.7109375" style="3" customWidth="1"/>
    <col min="8205" max="8448" width="9.140625" style="3"/>
    <col min="8449" max="8449" width="4.140625" style="3" bestFit="1" customWidth="1"/>
    <col min="8450" max="8450" width="26.85546875" style="3" customWidth="1"/>
    <col min="8451" max="8451" width="9.140625" style="3"/>
    <col min="8452" max="8460" width="9.7109375" style="3" customWidth="1"/>
    <col min="8461" max="8704" width="9.140625" style="3"/>
    <col min="8705" max="8705" width="4.140625" style="3" bestFit="1" customWidth="1"/>
    <col min="8706" max="8706" width="26.85546875" style="3" customWidth="1"/>
    <col min="8707" max="8707" width="9.140625" style="3"/>
    <col min="8708" max="8716" width="9.7109375" style="3" customWidth="1"/>
    <col min="8717" max="8960" width="9.140625" style="3"/>
    <col min="8961" max="8961" width="4.140625" style="3" bestFit="1" customWidth="1"/>
    <col min="8962" max="8962" width="26.85546875" style="3" customWidth="1"/>
    <col min="8963" max="8963" width="9.140625" style="3"/>
    <col min="8964" max="8972" width="9.7109375" style="3" customWidth="1"/>
    <col min="8973" max="9216" width="9.140625" style="3"/>
    <col min="9217" max="9217" width="4.140625" style="3" bestFit="1" customWidth="1"/>
    <col min="9218" max="9218" width="26.85546875" style="3" customWidth="1"/>
    <col min="9219" max="9219" width="9.140625" style="3"/>
    <col min="9220" max="9228" width="9.7109375" style="3" customWidth="1"/>
    <col min="9229" max="9472" width="9.140625" style="3"/>
    <col min="9473" max="9473" width="4.140625" style="3" bestFit="1" customWidth="1"/>
    <col min="9474" max="9474" width="26.85546875" style="3" customWidth="1"/>
    <col min="9475" max="9475" width="9.140625" style="3"/>
    <col min="9476" max="9484" width="9.7109375" style="3" customWidth="1"/>
    <col min="9485" max="9728" width="9.140625" style="3"/>
    <col min="9729" max="9729" width="4.140625" style="3" bestFit="1" customWidth="1"/>
    <col min="9730" max="9730" width="26.85546875" style="3" customWidth="1"/>
    <col min="9731" max="9731" width="9.140625" style="3"/>
    <col min="9732" max="9740" width="9.7109375" style="3" customWidth="1"/>
    <col min="9741" max="9984" width="9.140625" style="3"/>
    <col min="9985" max="9985" width="4.140625" style="3" bestFit="1" customWidth="1"/>
    <col min="9986" max="9986" width="26.85546875" style="3" customWidth="1"/>
    <col min="9987" max="9987" width="9.140625" style="3"/>
    <col min="9988" max="9996" width="9.7109375" style="3" customWidth="1"/>
    <col min="9997" max="10240" width="9.140625" style="3"/>
    <col min="10241" max="10241" width="4.140625" style="3" bestFit="1" customWidth="1"/>
    <col min="10242" max="10242" width="26.85546875" style="3" customWidth="1"/>
    <col min="10243" max="10243" width="9.140625" style="3"/>
    <col min="10244" max="10252" width="9.7109375" style="3" customWidth="1"/>
    <col min="10253" max="10496" width="9.140625" style="3"/>
    <col min="10497" max="10497" width="4.140625" style="3" bestFit="1" customWidth="1"/>
    <col min="10498" max="10498" width="26.85546875" style="3" customWidth="1"/>
    <col min="10499" max="10499" width="9.140625" style="3"/>
    <col min="10500" max="10508" width="9.7109375" style="3" customWidth="1"/>
    <col min="10509" max="10752" width="9.140625" style="3"/>
    <col min="10753" max="10753" width="4.140625" style="3" bestFit="1" customWidth="1"/>
    <col min="10754" max="10754" width="26.85546875" style="3" customWidth="1"/>
    <col min="10755" max="10755" width="9.140625" style="3"/>
    <col min="10756" max="10764" width="9.7109375" style="3" customWidth="1"/>
    <col min="10765" max="11008" width="9.140625" style="3"/>
    <col min="11009" max="11009" width="4.140625" style="3" bestFit="1" customWidth="1"/>
    <col min="11010" max="11010" width="26.85546875" style="3" customWidth="1"/>
    <col min="11011" max="11011" width="9.140625" style="3"/>
    <col min="11012" max="11020" width="9.7109375" style="3" customWidth="1"/>
    <col min="11021" max="11264" width="9.140625" style="3"/>
    <col min="11265" max="11265" width="4.140625" style="3" bestFit="1" customWidth="1"/>
    <col min="11266" max="11266" width="26.85546875" style="3" customWidth="1"/>
    <col min="11267" max="11267" width="9.140625" style="3"/>
    <col min="11268" max="11276" width="9.7109375" style="3" customWidth="1"/>
    <col min="11277" max="11520" width="9.140625" style="3"/>
    <col min="11521" max="11521" width="4.140625" style="3" bestFit="1" customWidth="1"/>
    <col min="11522" max="11522" width="26.85546875" style="3" customWidth="1"/>
    <col min="11523" max="11523" width="9.140625" style="3"/>
    <col min="11524" max="11532" width="9.7109375" style="3" customWidth="1"/>
    <col min="11533" max="11776" width="9.140625" style="3"/>
    <col min="11777" max="11777" width="4.140625" style="3" bestFit="1" customWidth="1"/>
    <col min="11778" max="11778" width="26.85546875" style="3" customWidth="1"/>
    <col min="11779" max="11779" width="9.140625" style="3"/>
    <col min="11780" max="11788" width="9.7109375" style="3" customWidth="1"/>
    <col min="11789" max="12032" width="9.140625" style="3"/>
    <col min="12033" max="12033" width="4.140625" style="3" bestFit="1" customWidth="1"/>
    <col min="12034" max="12034" width="26.85546875" style="3" customWidth="1"/>
    <col min="12035" max="12035" width="9.140625" style="3"/>
    <col min="12036" max="12044" width="9.7109375" style="3" customWidth="1"/>
    <col min="12045" max="12288" width="9.140625" style="3"/>
    <col min="12289" max="12289" width="4.140625" style="3" bestFit="1" customWidth="1"/>
    <col min="12290" max="12290" width="26.85546875" style="3" customWidth="1"/>
    <col min="12291" max="12291" width="9.140625" style="3"/>
    <col min="12292" max="12300" width="9.7109375" style="3" customWidth="1"/>
    <col min="12301" max="12544" width="9.140625" style="3"/>
    <col min="12545" max="12545" width="4.140625" style="3" bestFit="1" customWidth="1"/>
    <col min="12546" max="12546" width="26.85546875" style="3" customWidth="1"/>
    <col min="12547" max="12547" width="9.140625" style="3"/>
    <col min="12548" max="12556" width="9.7109375" style="3" customWidth="1"/>
    <col min="12557" max="12800" width="9.140625" style="3"/>
    <col min="12801" max="12801" width="4.140625" style="3" bestFit="1" customWidth="1"/>
    <col min="12802" max="12802" width="26.85546875" style="3" customWidth="1"/>
    <col min="12803" max="12803" width="9.140625" style="3"/>
    <col min="12804" max="12812" width="9.7109375" style="3" customWidth="1"/>
    <col min="12813" max="13056" width="9.140625" style="3"/>
    <col min="13057" max="13057" width="4.140625" style="3" bestFit="1" customWidth="1"/>
    <col min="13058" max="13058" width="26.85546875" style="3" customWidth="1"/>
    <col min="13059" max="13059" width="9.140625" style="3"/>
    <col min="13060" max="13068" width="9.7109375" style="3" customWidth="1"/>
    <col min="13069" max="13312" width="9.140625" style="3"/>
    <col min="13313" max="13313" width="4.140625" style="3" bestFit="1" customWidth="1"/>
    <col min="13314" max="13314" width="26.85546875" style="3" customWidth="1"/>
    <col min="13315" max="13315" width="9.140625" style="3"/>
    <col min="13316" max="13324" width="9.7109375" style="3" customWidth="1"/>
    <col min="13325" max="13568" width="9.140625" style="3"/>
    <col min="13569" max="13569" width="4.140625" style="3" bestFit="1" customWidth="1"/>
    <col min="13570" max="13570" width="26.85546875" style="3" customWidth="1"/>
    <col min="13571" max="13571" width="9.140625" style="3"/>
    <col min="13572" max="13580" width="9.7109375" style="3" customWidth="1"/>
    <col min="13581" max="13824" width="9.140625" style="3"/>
    <col min="13825" max="13825" width="4.140625" style="3" bestFit="1" customWidth="1"/>
    <col min="13826" max="13826" width="26.85546875" style="3" customWidth="1"/>
    <col min="13827" max="13827" width="9.140625" style="3"/>
    <col min="13828" max="13836" width="9.7109375" style="3" customWidth="1"/>
    <col min="13837" max="14080" width="9.140625" style="3"/>
    <col min="14081" max="14081" width="4.140625" style="3" bestFit="1" customWidth="1"/>
    <col min="14082" max="14082" width="26.85546875" style="3" customWidth="1"/>
    <col min="14083" max="14083" width="9.140625" style="3"/>
    <col min="14084" max="14092" width="9.7109375" style="3" customWidth="1"/>
    <col min="14093" max="14336" width="9.140625" style="3"/>
    <col min="14337" max="14337" width="4.140625" style="3" bestFit="1" customWidth="1"/>
    <col min="14338" max="14338" width="26.85546875" style="3" customWidth="1"/>
    <col min="14339" max="14339" width="9.140625" style="3"/>
    <col min="14340" max="14348" width="9.7109375" style="3" customWidth="1"/>
    <col min="14349" max="14592" width="9.140625" style="3"/>
    <col min="14593" max="14593" width="4.140625" style="3" bestFit="1" customWidth="1"/>
    <col min="14594" max="14594" width="26.85546875" style="3" customWidth="1"/>
    <col min="14595" max="14595" width="9.140625" style="3"/>
    <col min="14596" max="14604" width="9.7109375" style="3" customWidth="1"/>
    <col min="14605" max="14848" width="9.140625" style="3"/>
    <col min="14849" max="14849" width="4.140625" style="3" bestFit="1" customWidth="1"/>
    <col min="14850" max="14850" width="26.85546875" style="3" customWidth="1"/>
    <col min="14851" max="14851" width="9.140625" style="3"/>
    <col min="14852" max="14860" width="9.7109375" style="3" customWidth="1"/>
    <col min="14861" max="15104" width="9.140625" style="3"/>
    <col min="15105" max="15105" width="4.140625" style="3" bestFit="1" customWidth="1"/>
    <col min="15106" max="15106" width="26.85546875" style="3" customWidth="1"/>
    <col min="15107" max="15107" width="9.140625" style="3"/>
    <col min="15108" max="15116" width="9.7109375" style="3" customWidth="1"/>
    <col min="15117" max="15360" width="9.140625" style="3"/>
    <col min="15361" max="15361" width="4.140625" style="3" bestFit="1" customWidth="1"/>
    <col min="15362" max="15362" width="26.85546875" style="3" customWidth="1"/>
    <col min="15363" max="15363" width="9.140625" style="3"/>
    <col min="15364" max="15372" width="9.7109375" style="3" customWidth="1"/>
    <col min="15373" max="15616" width="9.140625" style="3"/>
    <col min="15617" max="15617" width="4.140625" style="3" bestFit="1" customWidth="1"/>
    <col min="15618" max="15618" width="26.85546875" style="3" customWidth="1"/>
    <col min="15619" max="15619" width="9.140625" style="3"/>
    <col min="15620" max="15628" width="9.7109375" style="3" customWidth="1"/>
    <col min="15629" max="15872" width="9.140625" style="3"/>
    <col min="15873" max="15873" width="4.140625" style="3" bestFit="1" customWidth="1"/>
    <col min="15874" max="15874" width="26.85546875" style="3" customWidth="1"/>
    <col min="15875" max="15875" width="9.140625" style="3"/>
    <col min="15876" max="15884" width="9.7109375" style="3" customWidth="1"/>
    <col min="15885" max="16128" width="9.140625" style="3"/>
    <col min="16129" max="16129" width="4.140625" style="3" bestFit="1" customWidth="1"/>
    <col min="16130" max="16130" width="26.85546875" style="3" customWidth="1"/>
    <col min="16131" max="16131" width="9.140625" style="3"/>
    <col min="16132" max="16140" width="9.7109375" style="3" customWidth="1"/>
    <col min="16141" max="16384" width="9.140625" style="3"/>
  </cols>
  <sheetData>
    <row r="1" spans="1:12" x14ac:dyDescent="0.2">
      <c r="L1" s="4"/>
    </row>
    <row r="2" spans="1:12" ht="25.5" customHeight="1" x14ac:dyDescent="0.2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x14ac:dyDescent="0.2">
      <c r="D4" s="37" t="s">
        <v>0</v>
      </c>
      <c r="E4" s="37"/>
      <c r="F4" s="37"/>
      <c r="G4" s="37" t="s">
        <v>1</v>
      </c>
      <c r="H4" s="37"/>
      <c r="I4" s="37"/>
      <c r="J4" s="37" t="s">
        <v>2</v>
      </c>
      <c r="K4" s="37"/>
      <c r="L4" s="37"/>
    </row>
    <row r="5" spans="1:12" ht="26.25" thickBot="1" x14ac:dyDescent="0.25">
      <c r="A5" s="1" t="s">
        <v>3</v>
      </c>
      <c r="B5" s="1" t="s">
        <v>4</v>
      </c>
      <c r="C5" s="1" t="s">
        <v>5</v>
      </c>
      <c r="D5" s="1" t="s">
        <v>30</v>
      </c>
      <c r="E5" s="1" t="s">
        <v>31</v>
      </c>
      <c r="F5" s="1" t="s">
        <v>6</v>
      </c>
      <c r="G5" s="1" t="s">
        <v>30</v>
      </c>
      <c r="H5" s="1" t="s">
        <v>31</v>
      </c>
      <c r="I5" s="1" t="s">
        <v>6</v>
      </c>
      <c r="J5" s="1" t="s">
        <v>30</v>
      </c>
      <c r="K5" s="1" t="s">
        <v>31</v>
      </c>
      <c r="L5" s="1" t="s">
        <v>6</v>
      </c>
    </row>
    <row r="6" spans="1:12" ht="24" customHeight="1" thickTop="1" x14ac:dyDescent="0.2">
      <c r="A6" s="38" t="s">
        <v>7</v>
      </c>
      <c r="B6" s="39"/>
      <c r="C6" s="39"/>
      <c r="D6" s="39"/>
      <c r="E6" s="39"/>
      <c r="F6" s="40"/>
      <c r="I6" s="5"/>
      <c r="L6" s="5"/>
    </row>
    <row r="7" spans="1:12" ht="50.25" customHeight="1" x14ac:dyDescent="0.2">
      <c r="A7" s="6">
        <v>1</v>
      </c>
      <c r="B7" s="7" t="s">
        <v>8</v>
      </c>
      <c r="C7" s="8" t="s">
        <v>9</v>
      </c>
      <c r="D7" s="9">
        <v>5379.1</v>
      </c>
      <c r="E7" s="9">
        <v>4689.3999999999996</v>
      </c>
      <c r="F7" s="10">
        <f>D7-E7</f>
        <v>689.70000000000073</v>
      </c>
      <c r="G7" s="9">
        <v>3448</v>
      </c>
      <c r="H7" s="9">
        <v>3496</v>
      </c>
      <c r="I7" s="10">
        <f>G7-H7</f>
        <v>-48</v>
      </c>
      <c r="J7" s="11">
        <v>6418.9</v>
      </c>
      <c r="K7" s="11">
        <v>7373.9</v>
      </c>
      <c r="L7" s="10">
        <f>J7-K7</f>
        <v>-955</v>
      </c>
    </row>
    <row r="8" spans="1:12" ht="25.5" customHeight="1" x14ac:dyDescent="0.2">
      <c r="A8" s="12">
        <v>2</v>
      </c>
      <c r="B8" s="13" t="s">
        <v>10</v>
      </c>
      <c r="C8" s="14" t="s">
        <v>9</v>
      </c>
      <c r="D8" s="15">
        <v>82.4</v>
      </c>
      <c r="E8" s="15">
        <v>127.9</v>
      </c>
      <c r="F8" s="16">
        <f>D8-E8</f>
        <v>-45.5</v>
      </c>
      <c r="G8" s="15">
        <v>426</v>
      </c>
      <c r="H8" s="15">
        <v>647</v>
      </c>
      <c r="I8" s="16">
        <f>G8-H8</f>
        <v>-221</v>
      </c>
      <c r="J8" s="17">
        <v>1010</v>
      </c>
      <c r="K8" s="17">
        <v>2121</v>
      </c>
      <c r="L8" s="16">
        <f>J8-K8</f>
        <v>-1111</v>
      </c>
    </row>
    <row r="9" spans="1:12" ht="25.5" x14ac:dyDescent="0.2">
      <c r="A9" s="12">
        <v>3</v>
      </c>
      <c r="B9" s="13" t="s">
        <v>11</v>
      </c>
      <c r="C9" s="14" t="s">
        <v>6</v>
      </c>
      <c r="D9" s="15">
        <v>94.9</v>
      </c>
      <c r="E9" s="15">
        <v>92.3</v>
      </c>
      <c r="F9" s="16">
        <f>D9-E9</f>
        <v>2.6000000000000085</v>
      </c>
      <c r="G9" s="15">
        <v>64</v>
      </c>
      <c r="H9" s="15">
        <v>45</v>
      </c>
      <c r="I9" s="16">
        <f>G9-H9</f>
        <v>19</v>
      </c>
      <c r="J9" s="17">
        <v>91</v>
      </c>
      <c r="K9" s="17">
        <v>83</v>
      </c>
      <c r="L9" s="16">
        <f>J9-K9</f>
        <v>8</v>
      </c>
    </row>
    <row r="10" spans="1:12" ht="23.25" customHeight="1" x14ac:dyDescent="0.2">
      <c r="A10" s="33" t="s">
        <v>12</v>
      </c>
      <c r="B10" s="34"/>
      <c r="C10" s="34"/>
      <c r="D10" s="34"/>
      <c r="E10" s="34"/>
      <c r="F10" s="35"/>
      <c r="I10" s="18"/>
      <c r="L10" s="18"/>
    </row>
    <row r="11" spans="1:12" x14ac:dyDescent="0.2">
      <c r="A11" s="12">
        <v>1</v>
      </c>
      <c r="B11" s="19" t="s">
        <v>13</v>
      </c>
      <c r="C11" s="14" t="s">
        <v>9</v>
      </c>
      <c r="D11" s="20">
        <f>SUM(D12:D13)</f>
        <v>5379.1</v>
      </c>
      <c r="E11" s="21">
        <f>SUM(E12:E13)</f>
        <v>4689.3999999999996</v>
      </c>
      <c r="F11" s="22">
        <f>D11/E11%</f>
        <v>114.70763850385978</v>
      </c>
      <c r="G11" s="20">
        <f>SUM(G12:G13)</f>
        <v>3448</v>
      </c>
      <c r="H11" s="21">
        <f>SUM(H12:H13)</f>
        <v>3496</v>
      </c>
      <c r="I11" s="22">
        <f>G11/H11%</f>
        <v>98.627002288329521</v>
      </c>
      <c r="J11" s="20">
        <f>SUM(J12:J13)</f>
        <v>14351.8</v>
      </c>
      <c r="K11" s="21">
        <f>SUM(K12:K13)</f>
        <v>15588.8</v>
      </c>
      <c r="L11" s="22">
        <f>J11/K11%</f>
        <v>92.064815765164724</v>
      </c>
    </row>
    <row r="12" spans="1:12" ht="26.25" customHeight="1" x14ac:dyDescent="0.2">
      <c r="A12" s="12" t="s">
        <v>14</v>
      </c>
      <c r="B12" s="13" t="s">
        <v>15</v>
      </c>
      <c r="C12" s="14" t="s">
        <v>9</v>
      </c>
      <c r="D12" s="15">
        <f>D7</f>
        <v>5379.1</v>
      </c>
      <c r="E12" s="17">
        <f>E7</f>
        <v>4689.3999999999996</v>
      </c>
      <c r="F12" s="16">
        <f>D12-E12</f>
        <v>689.70000000000073</v>
      </c>
      <c r="G12" s="15">
        <f>G7</f>
        <v>3448</v>
      </c>
      <c r="H12" s="15">
        <f>H7</f>
        <v>3496</v>
      </c>
      <c r="I12" s="16">
        <f>G12-H12</f>
        <v>-48</v>
      </c>
      <c r="J12" s="17">
        <f>J7</f>
        <v>6418.9</v>
      </c>
      <c r="K12" s="17">
        <f>K7</f>
        <v>7373.9</v>
      </c>
      <c r="L12" s="23">
        <f>J12/K12%</f>
        <v>87.04891577048781</v>
      </c>
    </row>
    <row r="13" spans="1:12" x14ac:dyDescent="0.2">
      <c r="A13" s="12" t="s">
        <v>16</v>
      </c>
      <c r="B13" s="13" t="s">
        <v>32</v>
      </c>
      <c r="C13" s="14" t="s">
        <v>9</v>
      </c>
      <c r="D13" s="24"/>
      <c r="E13" s="25"/>
      <c r="F13" s="26"/>
      <c r="G13" s="27"/>
      <c r="H13" s="25"/>
      <c r="I13" s="26"/>
      <c r="J13" s="27">
        <v>7932.9</v>
      </c>
      <c r="K13" s="27">
        <v>8214.9</v>
      </c>
      <c r="L13" s="23">
        <f>J13/K13%</f>
        <v>96.567213234488548</v>
      </c>
    </row>
    <row r="14" spans="1:12" x14ac:dyDescent="0.2">
      <c r="A14" s="12">
        <v>2</v>
      </c>
      <c r="B14" s="19" t="s">
        <v>17</v>
      </c>
      <c r="C14" s="14" t="s">
        <v>9</v>
      </c>
      <c r="D14" s="20">
        <f>SUM(D15:D16)</f>
        <v>4869.1000000000004</v>
      </c>
      <c r="E14" s="21">
        <f>SUM(E15:E16)</f>
        <v>4421.3</v>
      </c>
      <c r="F14" s="28">
        <f t="shared" ref="F14:F23" si="0">D14-E14</f>
        <v>447.80000000000018</v>
      </c>
      <c r="G14" s="20">
        <f>SUM(G15:G16)</f>
        <v>2779</v>
      </c>
      <c r="H14" s="21">
        <f>SUM(H15:H16)</f>
        <v>2937</v>
      </c>
      <c r="I14" s="28">
        <f t="shared" ref="I14:I23" si="1">G14-H14</f>
        <v>-158</v>
      </c>
      <c r="J14" s="20">
        <f>SUM(J15:J16)</f>
        <v>17175.2</v>
      </c>
      <c r="K14" s="20">
        <f>SUM(K15:K16)</f>
        <v>16922.3</v>
      </c>
      <c r="L14" s="28">
        <f t="shared" ref="L14:L19" si="2">J14-K14</f>
        <v>252.90000000000146</v>
      </c>
    </row>
    <row r="15" spans="1:12" ht="25.5" x14ac:dyDescent="0.2">
      <c r="A15" s="12" t="s">
        <v>18</v>
      </c>
      <c r="B15" s="13" t="s">
        <v>19</v>
      </c>
      <c r="C15" s="14" t="s">
        <v>9</v>
      </c>
      <c r="D15" s="15">
        <v>4869.1000000000004</v>
      </c>
      <c r="E15" s="17">
        <v>4421.3</v>
      </c>
      <c r="F15" s="29">
        <f t="shared" si="0"/>
        <v>447.80000000000018</v>
      </c>
      <c r="G15" s="15">
        <v>2779</v>
      </c>
      <c r="H15" s="15">
        <v>2937</v>
      </c>
      <c r="I15" s="29">
        <f t="shared" si="1"/>
        <v>-158</v>
      </c>
      <c r="J15" s="17">
        <v>17175.2</v>
      </c>
      <c r="K15" s="17">
        <v>16922.3</v>
      </c>
      <c r="L15" s="29">
        <f t="shared" si="2"/>
        <v>252.90000000000146</v>
      </c>
    </row>
    <row r="16" spans="1:12" ht="25.5" x14ac:dyDescent="0.2">
      <c r="A16" s="12" t="s">
        <v>20</v>
      </c>
      <c r="B16" s="13" t="s">
        <v>21</v>
      </c>
      <c r="C16" s="14" t="s">
        <v>9</v>
      </c>
      <c r="D16" s="24"/>
      <c r="E16" s="25"/>
      <c r="F16" s="29"/>
      <c r="G16" s="25"/>
      <c r="H16" s="25"/>
      <c r="I16" s="29"/>
      <c r="J16" s="27"/>
      <c r="K16" s="27"/>
      <c r="L16" s="29">
        <f t="shared" si="2"/>
        <v>0</v>
      </c>
    </row>
    <row r="17" spans="1:12" ht="25.5" x14ac:dyDescent="0.2">
      <c r="A17" s="12">
        <v>3</v>
      </c>
      <c r="B17" s="13" t="s">
        <v>22</v>
      </c>
      <c r="C17" s="14" t="s">
        <v>9</v>
      </c>
      <c r="D17" s="15">
        <f>D11-D14</f>
        <v>510</v>
      </c>
      <c r="E17" s="15">
        <f>E11-E14</f>
        <v>268.09999999999945</v>
      </c>
      <c r="F17" s="29">
        <f t="shared" si="0"/>
        <v>241.90000000000055</v>
      </c>
      <c r="G17" s="15">
        <f>G11-G14</f>
        <v>669</v>
      </c>
      <c r="H17" s="15">
        <f>H11-H14</f>
        <v>559</v>
      </c>
      <c r="I17" s="29">
        <f t="shared" si="1"/>
        <v>110</v>
      </c>
      <c r="J17" s="15">
        <f>J11-J14</f>
        <v>-2823.4000000000015</v>
      </c>
      <c r="K17" s="15">
        <f>K11-K14</f>
        <v>-1333.5</v>
      </c>
      <c r="L17" s="29">
        <f t="shared" si="2"/>
        <v>-1489.9000000000015</v>
      </c>
    </row>
    <row r="18" spans="1:12" ht="25.5" x14ac:dyDescent="0.2">
      <c r="A18" s="12">
        <v>4</v>
      </c>
      <c r="B18" s="13" t="s">
        <v>23</v>
      </c>
      <c r="C18" s="14" t="s">
        <v>9</v>
      </c>
      <c r="D18" s="17">
        <v>134.69999999999999</v>
      </c>
      <c r="E18" s="17">
        <v>107.8</v>
      </c>
      <c r="F18" s="29">
        <f t="shared" si="0"/>
        <v>26.899999999999991</v>
      </c>
      <c r="G18" s="17">
        <f>G17-G22+G23</f>
        <v>669</v>
      </c>
      <c r="H18" s="17">
        <f>H17-H22+H23</f>
        <v>559</v>
      </c>
      <c r="I18" s="29">
        <f t="shared" si="1"/>
        <v>110</v>
      </c>
      <c r="J18" s="17">
        <f>J17-J22+J23</f>
        <v>-4315.9000000000015</v>
      </c>
      <c r="K18" s="17">
        <f>K17-K22+K23</f>
        <v>-2487.5</v>
      </c>
      <c r="L18" s="29">
        <f t="shared" si="2"/>
        <v>-1828.4000000000015</v>
      </c>
    </row>
    <row r="19" spans="1:12" ht="25.5" x14ac:dyDescent="0.2">
      <c r="A19" s="12">
        <v>5</v>
      </c>
      <c r="B19" s="13" t="s">
        <v>24</v>
      </c>
      <c r="C19" s="14" t="s">
        <v>6</v>
      </c>
      <c r="D19" s="30">
        <f>D18/D11%</f>
        <v>2.5041363796917695</v>
      </c>
      <c r="E19" s="30">
        <f>E18/E11%</f>
        <v>2.2988015524374119</v>
      </c>
      <c r="F19" s="29">
        <f>D19-E19</f>
        <v>0.20533482725435759</v>
      </c>
      <c r="G19" s="30">
        <f>G18/G11%</f>
        <v>19.402552204176335</v>
      </c>
      <c r="H19" s="30">
        <f>H18/H11%</f>
        <v>15.98970251716247</v>
      </c>
      <c r="I19" s="29">
        <f t="shared" si="1"/>
        <v>3.412849687013864</v>
      </c>
      <c r="J19" s="30">
        <f>J18/J11%</f>
        <v>-30.072186067252897</v>
      </c>
      <c r="K19" s="30">
        <f>K18/K11%</f>
        <v>-15.956969106024838</v>
      </c>
      <c r="L19" s="29">
        <f t="shared" si="2"/>
        <v>-14.115216961228059</v>
      </c>
    </row>
    <row r="20" spans="1:12" ht="25.5" hidden="1" x14ac:dyDescent="0.2">
      <c r="A20" s="12">
        <v>6</v>
      </c>
      <c r="B20" s="13" t="s">
        <v>25</v>
      </c>
      <c r="C20" s="14" t="s">
        <v>9</v>
      </c>
      <c r="D20" s="15">
        <v>20.2</v>
      </c>
      <c r="E20" s="17">
        <v>16.2</v>
      </c>
      <c r="F20" s="29">
        <f t="shared" ref="F20:F21" si="3">D20-E20</f>
        <v>4</v>
      </c>
      <c r="G20" s="15">
        <v>84.9</v>
      </c>
      <c r="H20" s="17">
        <v>68.099999999999994</v>
      </c>
      <c r="I20" s="29">
        <f t="shared" si="1"/>
        <v>16.800000000000011</v>
      </c>
      <c r="J20" s="25"/>
      <c r="K20" s="25"/>
      <c r="L20" s="31"/>
    </row>
    <row r="21" spans="1:12" ht="25.5" hidden="1" x14ac:dyDescent="0.2">
      <c r="A21" s="12">
        <v>7</v>
      </c>
      <c r="B21" s="13" t="s">
        <v>26</v>
      </c>
      <c r="C21" s="14" t="s">
        <v>9</v>
      </c>
      <c r="D21" s="15">
        <v>6.7</v>
      </c>
      <c r="E21" s="17">
        <v>5.4</v>
      </c>
      <c r="F21" s="29">
        <f t="shared" si="3"/>
        <v>1.2999999999999998</v>
      </c>
      <c r="G21" s="15"/>
      <c r="H21" s="17"/>
      <c r="I21" s="29"/>
      <c r="J21" s="25"/>
      <c r="K21" s="25"/>
      <c r="L21" s="31"/>
    </row>
    <row r="22" spans="1:12" ht="25.5" x14ac:dyDescent="0.2">
      <c r="A22" s="12">
        <v>8</v>
      </c>
      <c r="B22" s="13" t="s">
        <v>27</v>
      </c>
      <c r="C22" s="14" t="s">
        <v>9</v>
      </c>
      <c r="D22" s="15">
        <v>81.8</v>
      </c>
      <c r="E22" s="17">
        <v>52.3</v>
      </c>
      <c r="F22" s="29">
        <f t="shared" si="0"/>
        <v>29.5</v>
      </c>
      <c r="G22" s="25"/>
      <c r="H22" s="25"/>
      <c r="I22" s="29"/>
      <c r="J22" s="17">
        <v>1705.5</v>
      </c>
      <c r="K22" s="17">
        <v>1355</v>
      </c>
      <c r="L22" s="29">
        <f>J22-K22</f>
        <v>350.5</v>
      </c>
    </row>
    <row r="23" spans="1:12" ht="25.5" x14ac:dyDescent="0.2">
      <c r="A23" s="12">
        <v>9</v>
      </c>
      <c r="B23" s="13" t="s">
        <v>28</v>
      </c>
      <c r="C23" s="14" t="s">
        <v>9</v>
      </c>
      <c r="D23" s="15">
        <v>96.3</v>
      </c>
      <c r="E23" s="17">
        <v>22.1</v>
      </c>
      <c r="F23" s="29">
        <f t="shared" si="0"/>
        <v>74.199999999999989</v>
      </c>
      <c r="G23" s="25"/>
      <c r="H23" s="25"/>
      <c r="I23" s="29"/>
      <c r="J23" s="27">
        <v>213</v>
      </c>
      <c r="K23" s="27">
        <v>201</v>
      </c>
      <c r="L23" s="29">
        <f>J23-K23</f>
        <v>12</v>
      </c>
    </row>
    <row r="24" spans="1:12" ht="51" hidden="1" x14ac:dyDescent="0.2">
      <c r="A24" s="32">
        <v>10</v>
      </c>
      <c r="B24" s="13" t="s">
        <v>29</v>
      </c>
      <c r="C24" s="14" t="s">
        <v>9</v>
      </c>
      <c r="D24" s="24">
        <v>0</v>
      </c>
      <c r="E24" s="25">
        <v>0</v>
      </c>
      <c r="F24" s="31">
        <v>0</v>
      </c>
      <c r="G24" s="25"/>
      <c r="H24" s="25"/>
      <c r="I24" s="31"/>
      <c r="J24" s="25">
        <v>0</v>
      </c>
      <c r="K24" s="25"/>
      <c r="L24" s="31"/>
    </row>
  </sheetData>
  <mergeCells count="6">
    <mergeCell ref="A2:L2"/>
    <mergeCell ref="D4:F4"/>
    <mergeCell ref="G4:I4"/>
    <mergeCell ref="J4:L4"/>
    <mergeCell ref="A6:F6"/>
    <mergeCell ref="A10:F10"/>
  </mergeCells>
  <printOptions horizontalCentered="1" verticalCentered="1"/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2015-04-29T06:58:27Z</dcterms:modified>
</cp:coreProperties>
</file>